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14 Cy5 ladder with yWHD 457to606/Measurements/Boxes yWHD/"/>
    </mc:Choice>
  </mc:AlternateContent>
  <xr:revisionPtr revIDLastSave="0" documentId="13_ncr:40009_{DF71AAE3-0812-CB41-92B9-A9F13E379619}" xr6:coauthVersionLast="47" xr6:coauthVersionMax="47" xr10:uidLastSave="{00000000-0000-0000-0000-000000000000}"/>
  <bookViews>
    <workbookView xWindow="3180" yWindow="2000" windowWidth="27640" windowHeight="16940" activeTab="1"/>
  </bookViews>
  <sheets>
    <sheet name="211214 Cy5 ladder EMSA with yWH" sheetId="1" r:id="rId1"/>
    <sheet name="App Fraction 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2" l="1"/>
  <c r="H41" i="2"/>
  <c r="H42" i="2"/>
  <c r="H43" i="2"/>
  <c r="H44" i="2"/>
  <c r="H45" i="2"/>
  <c r="H46" i="2"/>
  <c r="H47" i="2"/>
  <c r="H48" i="2"/>
  <c r="H49" i="2"/>
  <c r="H50" i="2"/>
  <c r="H51" i="2"/>
  <c r="H52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<sst xmlns="http://schemas.openxmlformats.org/spreadsheetml/2006/main" count="182" uniqueCount="80">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</sst>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3010906</v>
      </c>
      <c r="D2">
        <v>0</v>
      </c>
      <c r="E2">
        <v>0</v>
      </c>
      <c r="F2" t="s">
        <v>21</v>
      </c>
      <c r="G2">
        <v>340</v>
      </c>
      <c r="H2">
        <v>380.16</v>
      </c>
      <c r="I2">
        <v>108</v>
      </c>
      <c r="J2">
        <v>247.97</v>
      </c>
      <c r="K2">
        <v>61489.36</v>
      </c>
      <c r="L2">
        <v>1031</v>
      </c>
      <c r="M2">
        <v>55</v>
      </c>
      <c r="N2">
        <v>2.94</v>
      </c>
      <c r="O2">
        <v>7920</v>
      </c>
      <c r="P2">
        <v>588</v>
      </c>
      <c r="Q2">
        <v>1389</v>
      </c>
      <c r="R2">
        <v>132</v>
      </c>
      <c r="S2">
        <v>60</v>
      </c>
      <c r="T2">
        <v>7920</v>
      </c>
    </row>
    <row r="3" spans="2:21" x14ac:dyDescent="0.2">
      <c r="B3" t="s">
        <v>22</v>
      </c>
      <c r="C3">
        <v>2182570</v>
      </c>
      <c r="D3">
        <v>0</v>
      </c>
      <c r="E3">
        <v>0</v>
      </c>
      <c r="F3" t="s">
        <v>21</v>
      </c>
      <c r="G3">
        <v>248</v>
      </c>
      <c r="H3">
        <v>275.58</v>
      </c>
      <c r="I3">
        <v>118</v>
      </c>
      <c r="J3">
        <v>163.58000000000001</v>
      </c>
      <c r="K3">
        <v>26759.11</v>
      </c>
      <c r="L3">
        <v>729</v>
      </c>
      <c r="M3">
        <v>52</v>
      </c>
      <c r="N3">
        <v>2.13</v>
      </c>
      <c r="O3">
        <v>7920</v>
      </c>
      <c r="P3">
        <v>720</v>
      </c>
      <c r="Q3">
        <v>1389</v>
      </c>
      <c r="R3">
        <v>132</v>
      </c>
      <c r="S3">
        <v>60</v>
      </c>
      <c r="T3">
        <v>7920</v>
      </c>
    </row>
    <row r="4" spans="2:21" x14ac:dyDescent="0.2">
      <c r="B4" t="s">
        <v>23</v>
      </c>
      <c r="C4">
        <v>1894357</v>
      </c>
      <c r="D4">
        <v>0</v>
      </c>
      <c r="E4">
        <v>0</v>
      </c>
      <c r="F4" t="s">
        <v>21</v>
      </c>
      <c r="G4">
        <v>204</v>
      </c>
      <c r="H4">
        <v>239.19</v>
      </c>
      <c r="I4">
        <v>88</v>
      </c>
      <c r="J4">
        <v>139.66</v>
      </c>
      <c r="K4">
        <v>19505.22</v>
      </c>
      <c r="L4">
        <v>626</v>
      </c>
      <c r="M4">
        <v>59</v>
      </c>
      <c r="N4">
        <v>1.85</v>
      </c>
      <c r="O4">
        <v>7920</v>
      </c>
      <c r="P4">
        <v>852</v>
      </c>
      <c r="Q4">
        <v>1389</v>
      </c>
      <c r="R4">
        <v>132</v>
      </c>
      <c r="S4">
        <v>60</v>
      </c>
      <c r="T4">
        <v>7920</v>
      </c>
    </row>
    <row r="5" spans="2:21" x14ac:dyDescent="0.2">
      <c r="B5" t="s">
        <v>24</v>
      </c>
      <c r="C5">
        <v>1673272</v>
      </c>
      <c r="D5">
        <v>0</v>
      </c>
      <c r="E5">
        <v>0</v>
      </c>
      <c r="F5" t="s">
        <v>21</v>
      </c>
      <c r="G5">
        <v>179.5</v>
      </c>
      <c r="H5">
        <v>211.27</v>
      </c>
      <c r="I5">
        <v>89</v>
      </c>
      <c r="J5">
        <v>118.43</v>
      </c>
      <c r="K5">
        <v>14025.55</v>
      </c>
      <c r="L5">
        <v>556</v>
      </c>
      <c r="M5">
        <v>57</v>
      </c>
      <c r="N5">
        <v>1.63</v>
      </c>
      <c r="O5">
        <v>7920</v>
      </c>
      <c r="P5">
        <v>984</v>
      </c>
      <c r="Q5">
        <v>1389</v>
      </c>
      <c r="R5">
        <v>132</v>
      </c>
      <c r="S5">
        <v>60</v>
      </c>
      <c r="T5">
        <v>7920</v>
      </c>
    </row>
    <row r="6" spans="2:21" x14ac:dyDescent="0.2">
      <c r="B6" t="s">
        <v>25</v>
      </c>
      <c r="C6">
        <v>1440486</v>
      </c>
      <c r="D6">
        <v>0</v>
      </c>
      <c r="E6">
        <v>0</v>
      </c>
      <c r="F6" t="s">
        <v>21</v>
      </c>
      <c r="G6">
        <v>171</v>
      </c>
      <c r="H6">
        <v>181.88</v>
      </c>
      <c r="I6">
        <v>111</v>
      </c>
      <c r="J6">
        <v>77.099999999999994</v>
      </c>
      <c r="K6">
        <v>5943.97</v>
      </c>
      <c r="L6">
        <v>368</v>
      </c>
      <c r="M6">
        <v>57</v>
      </c>
      <c r="N6">
        <v>1.41</v>
      </c>
      <c r="O6">
        <v>7920</v>
      </c>
      <c r="P6">
        <v>1116</v>
      </c>
      <c r="Q6">
        <v>1389</v>
      </c>
      <c r="R6">
        <v>132</v>
      </c>
      <c r="S6">
        <v>60</v>
      </c>
      <c r="T6">
        <v>7920</v>
      </c>
    </row>
    <row r="7" spans="2:21" x14ac:dyDescent="0.2">
      <c r="B7" t="s">
        <v>26</v>
      </c>
      <c r="C7">
        <v>1286427</v>
      </c>
      <c r="D7">
        <v>0</v>
      </c>
      <c r="E7">
        <v>0</v>
      </c>
      <c r="F7" t="s">
        <v>21</v>
      </c>
      <c r="G7">
        <v>159</v>
      </c>
      <c r="H7">
        <v>162.43</v>
      </c>
      <c r="I7">
        <v>83</v>
      </c>
      <c r="J7">
        <v>59.36</v>
      </c>
      <c r="K7">
        <v>3523.59</v>
      </c>
      <c r="L7">
        <v>316</v>
      </c>
      <c r="M7">
        <v>57</v>
      </c>
      <c r="N7">
        <v>1.26</v>
      </c>
      <c r="O7">
        <v>7920</v>
      </c>
      <c r="P7">
        <v>1248</v>
      </c>
      <c r="Q7">
        <v>1389</v>
      </c>
      <c r="R7">
        <v>132</v>
      </c>
      <c r="S7">
        <v>60</v>
      </c>
      <c r="T7">
        <v>7920</v>
      </c>
    </row>
    <row r="8" spans="2:21" x14ac:dyDescent="0.2">
      <c r="B8" t="s">
        <v>27</v>
      </c>
      <c r="C8">
        <v>1324446</v>
      </c>
      <c r="D8">
        <v>0</v>
      </c>
      <c r="E8">
        <v>0</v>
      </c>
      <c r="F8" t="s">
        <v>21</v>
      </c>
      <c r="G8">
        <v>160</v>
      </c>
      <c r="H8">
        <v>167.23</v>
      </c>
      <c r="I8">
        <v>77</v>
      </c>
      <c r="J8">
        <v>63.31</v>
      </c>
      <c r="K8">
        <v>4008.52</v>
      </c>
      <c r="L8">
        <v>319</v>
      </c>
      <c r="M8">
        <v>53</v>
      </c>
      <c r="N8">
        <v>1.29</v>
      </c>
      <c r="O8">
        <v>7920</v>
      </c>
      <c r="P8">
        <v>1380</v>
      </c>
      <c r="Q8">
        <v>1389</v>
      </c>
      <c r="R8">
        <v>132</v>
      </c>
      <c r="S8">
        <v>60</v>
      </c>
      <c r="T8">
        <v>7920</v>
      </c>
    </row>
    <row r="9" spans="2:21" x14ac:dyDescent="0.2">
      <c r="B9" t="s">
        <v>28</v>
      </c>
      <c r="C9">
        <v>1067751</v>
      </c>
      <c r="D9">
        <v>0</v>
      </c>
      <c r="E9">
        <v>0</v>
      </c>
      <c r="F9" t="s">
        <v>21</v>
      </c>
      <c r="G9">
        <v>137</v>
      </c>
      <c r="H9">
        <v>134.82</v>
      </c>
      <c r="I9">
        <v>125</v>
      </c>
      <c r="J9">
        <v>36.85</v>
      </c>
      <c r="K9">
        <v>1357.62</v>
      </c>
      <c r="L9">
        <v>215</v>
      </c>
      <c r="M9">
        <v>49</v>
      </c>
      <c r="N9">
        <v>1.04</v>
      </c>
      <c r="O9">
        <v>7920</v>
      </c>
      <c r="P9">
        <v>1512</v>
      </c>
      <c r="Q9">
        <v>1389</v>
      </c>
      <c r="R9">
        <v>132</v>
      </c>
      <c r="S9">
        <v>60</v>
      </c>
      <c r="T9">
        <v>7920</v>
      </c>
    </row>
    <row r="10" spans="2:21" x14ac:dyDescent="0.2">
      <c r="B10" t="s">
        <v>29</v>
      </c>
      <c r="C10">
        <v>895871</v>
      </c>
      <c r="D10">
        <v>0</v>
      </c>
      <c r="E10">
        <v>0</v>
      </c>
      <c r="F10" t="s">
        <v>21</v>
      </c>
      <c r="G10">
        <v>116</v>
      </c>
      <c r="H10">
        <v>113.12</v>
      </c>
      <c r="I10">
        <v>116</v>
      </c>
      <c r="J10">
        <v>23.59</v>
      </c>
      <c r="K10">
        <v>556.46</v>
      </c>
      <c r="L10">
        <v>242</v>
      </c>
      <c r="M10">
        <v>52</v>
      </c>
      <c r="N10">
        <v>0.87</v>
      </c>
      <c r="O10">
        <v>7920</v>
      </c>
      <c r="P10">
        <v>1644</v>
      </c>
      <c r="Q10">
        <v>1389</v>
      </c>
      <c r="R10">
        <v>132</v>
      </c>
      <c r="S10">
        <v>60</v>
      </c>
      <c r="T10">
        <v>7920</v>
      </c>
    </row>
    <row r="11" spans="2:21" x14ac:dyDescent="0.2">
      <c r="B11" t="s">
        <v>30</v>
      </c>
      <c r="C11">
        <v>862175</v>
      </c>
      <c r="D11">
        <v>0</v>
      </c>
      <c r="E11">
        <v>0</v>
      </c>
      <c r="F11" t="s">
        <v>21</v>
      </c>
      <c r="G11">
        <v>111</v>
      </c>
      <c r="H11">
        <v>108.86</v>
      </c>
      <c r="I11">
        <v>114</v>
      </c>
      <c r="J11">
        <v>19.28</v>
      </c>
      <c r="K11">
        <v>371.55</v>
      </c>
      <c r="L11">
        <v>160</v>
      </c>
      <c r="M11">
        <v>49</v>
      </c>
      <c r="N11">
        <v>0.84</v>
      </c>
      <c r="O11">
        <v>7920</v>
      </c>
      <c r="P11">
        <v>1776</v>
      </c>
      <c r="Q11">
        <v>1389</v>
      </c>
      <c r="R11">
        <v>132</v>
      </c>
      <c r="S11">
        <v>60</v>
      </c>
      <c r="T11">
        <v>7920</v>
      </c>
    </row>
    <row r="12" spans="2:21" x14ac:dyDescent="0.2">
      <c r="B12" t="s">
        <v>31</v>
      </c>
      <c r="C12">
        <v>2736581</v>
      </c>
      <c r="D12">
        <v>0</v>
      </c>
      <c r="E12">
        <v>0</v>
      </c>
      <c r="F12" t="s">
        <v>21</v>
      </c>
      <c r="G12">
        <v>283</v>
      </c>
      <c r="H12">
        <v>331.59</v>
      </c>
      <c r="I12">
        <v>254</v>
      </c>
      <c r="J12">
        <v>184.26</v>
      </c>
      <c r="K12">
        <v>33952.959999999999</v>
      </c>
      <c r="L12">
        <v>815</v>
      </c>
      <c r="M12">
        <v>59</v>
      </c>
      <c r="N12">
        <v>2.67</v>
      </c>
      <c r="O12">
        <v>8253</v>
      </c>
      <c r="P12">
        <v>590</v>
      </c>
      <c r="Q12">
        <v>1449</v>
      </c>
      <c r="R12">
        <v>131</v>
      </c>
      <c r="S12">
        <v>63</v>
      </c>
      <c r="T12">
        <v>8253</v>
      </c>
    </row>
    <row r="13" spans="2:21" x14ac:dyDescent="0.2">
      <c r="B13" t="s">
        <v>32</v>
      </c>
      <c r="C13">
        <v>2182235</v>
      </c>
      <c r="D13">
        <v>0</v>
      </c>
      <c r="E13">
        <v>0</v>
      </c>
      <c r="F13" t="s">
        <v>21</v>
      </c>
      <c r="G13">
        <v>225</v>
      </c>
      <c r="H13">
        <v>262.41000000000003</v>
      </c>
      <c r="I13">
        <v>85</v>
      </c>
      <c r="J13">
        <v>139.59</v>
      </c>
      <c r="K13">
        <v>19485.939999999999</v>
      </c>
      <c r="L13">
        <v>613</v>
      </c>
      <c r="M13">
        <v>62</v>
      </c>
      <c r="N13">
        <v>2.13</v>
      </c>
      <c r="O13">
        <v>8316</v>
      </c>
      <c r="P13">
        <v>722</v>
      </c>
      <c r="Q13">
        <v>1449</v>
      </c>
      <c r="R13">
        <v>132</v>
      </c>
      <c r="S13">
        <v>63</v>
      </c>
      <c r="T13">
        <v>8316</v>
      </c>
    </row>
    <row r="14" spans="2:21" x14ac:dyDescent="0.2">
      <c r="B14" t="s">
        <v>33</v>
      </c>
      <c r="C14">
        <v>1928257</v>
      </c>
      <c r="D14">
        <v>0</v>
      </c>
      <c r="E14">
        <v>0</v>
      </c>
      <c r="F14" t="s">
        <v>21</v>
      </c>
      <c r="G14">
        <v>208</v>
      </c>
      <c r="H14">
        <v>233.64</v>
      </c>
      <c r="I14">
        <v>179</v>
      </c>
      <c r="J14">
        <v>110.01</v>
      </c>
      <c r="K14">
        <v>12101.11</v>
      </c>
      <c r="L14">
        <v>528</v>
      </c>
      <c r="M14">
        <v>57</v>
      </c>
      <c r="N14">
        <v>1.88</v>
      </c>
      <c r="O14">
        <v>8253</v>
      </c>
      <c r="P14">
        <v>853</v>
      </c>
      <c r="Q14">
        <v>1449</v>
      </c>
      <c r="R14">
        <v>131</v>
      </c>
      <c r="S14">
        <v>63</v>
      </c>
      <c r="T14">
        <v>8253</v>
      </c>
    </row>
    <row r="15" spans="2:21" x14ac:dyDescent="0.2">
      <c r="B15" t="s">
        <v>34</v>
      </c>
      <c r="C15">
        <v>1718484</v>
      </c>
      <c r="D15">
        <v>0</v>
      </c>
      <c r="E15">
        <v>0</v>
      </c>
      <c r="F15" t="s">
        <v>21</v>
      </c>
      <c r="G15">
        <v>188</v>
      </c>
      <c r="H15">
        <v>206.65</v>
      </c>
      <c r="I15">
        <v>87</v>
      </c>
      <c r="J15">
        <v>93.99</v>
      </c>
      <c r="K15">
        <v>8833.7900000000009</v>
      </c>
      <c r="L15">
        <v>444</v>
      </c>
      <c r="M15">
        <v>57</v>
      </c>
      <c r="N15">
        <v>1.68</v>
      </c>
      <c r="O15">
        <v>8316</v>
      </c>
      <c r="P15">
        <v>985</v>
      </c>
      <c r="Q15">
        <v>1449</v>
      </c>
      <c r="R15">
        <v>132</v>
      </c>
      <c r="S15">
        <v>63</v>
      </c>
      <c r="T15">
        <v>8316</v>
      </c>
    </row>
    <row r="16" spans="2:21" x14ac:dyDescent="0.2">
      <c r="B16" t="s">
        <v>35</v>
      </c>
      <c r="C16">
        <v>1450761</v>
      </c>
      <c r="D16">
        <v>0</v>
      </c>
      <c r="E16">
        <v>0</v>
      </c>
      <c r="F16" t="s">
        <v>21</v>
      </c>
      <c r="G16">
        <v>163</v>
      </c>
      <c r="H16">
        <v>175.79</v>
      </c>
      <c r="I16">
        <v>153</v>
      </c>
      <c r="J16">
        <v>68.12</v>
      </c>
      <c r="K16">
        <v>4640.1099999999997</v>
      </c>
      <c r="L16">
        <v>354</v>
      </c>
      <c r="M16">
        <v>47</v>
      </c>
      <c r="N16">
        <v>1.42</v>
      </c>
      <c r="O16">
        <v>8253</v>
      </c>
      <c r="P16">
        <v>1116</v>
      </c>
      <c r="Q16">
        <v>1449</v>
      </c>
      <c r="R16">
        <v>131</v>
      </c>
      <c r="S16">
        <v>63</v>
      </c>
      <c r="T16">
        <v>8253</v>
      </c>
    </row>
    <row r="17" spans="2:20" x14ac:dyDescent="0.2">
      <c r="B17" t="s">
        <v>36</v>
      </c>
      <c r="C17">
        <v>1253333</v>
      </c>
      <c r="D17">
        <v>0</v>
      </c>
      <c r="E17">
        <v>0</v>
      </c>
      <c r="F17" t="s">
        <v>21</v>
      </c>
      <c r="G17">
        <v>145</v>
      </c>
      <c r="H17">
        <v>151.86000000000001</v>
      </c>
      <c r="I17">
        <v>146</v>
      </c>
      <c r="J17">
        <v>52.17</v>
      </c>
      <c r="K17">
        <v>2721.28</v>
      </c>
      <c r="L17">
        <v>292</v>
      </c>
      <c r="M17">
        <v>56</v>
      </c>
      <c r="N17">
        <v>1.22</v>
      </c>
      <c r="O17">
        <v>8253</v>
      </c>
      <c r="P17">
        <v>1247</v>
      </c>
      <c r="Q17">
        <v>1449</v>
      </c>
      <c r="R17">
        <v>131</v>
      </c>
      <c r="S17">
        <v>63</v>
      </c>
      <c r="T17">
        <v>8253</v>
      </c>
    </row>
    <row r="18" spans="2:20" x14ac:dyDescent="0.2">
      <c r="B18" t="s">
        <v>37</v>
      </c>
      <c r="C18">
        <v>1300599</v>
      </c>
      <c r="D18">
        <v>0</v>
      </c>
      <c r="E18">
        <v>0</v>
      </c>
      <c r="F18" t="s">
        <v>21</v>
      </c>
      <c r="G18">
        <v>148</v>
      </c>
      <c r="H18">
        <v>156.4</v>
      </c>
      <c r="I18">
        <v>79</v>
      </c>
      <c r="J18">
        <v>58.14</v>
      </c>
      <c r="K18">
        <v>3379.86</v>
      </c>
      <c r="L18">
        <v>300</v>
      </c>
      <c r="M18">
        <v>56</v>
      </c>
      <c r="N18">
        <v>1.27</v>
      </c>
      <c r="O18">
        <v>8316</v>
      </c>
      <c r="P18">
        <v>1379</v>
      </c>
      <c r="Q18">
        <v>1449</v>
      </c>
      <c r="R18">
        <v>132</v>
      </c>
      <c r="S18">
        <v>63</v>
      </c>
      <c r="T18">
        <v>8316</v>
      </c>
    </row>
    <row r="19" spans="2:20" x14ac:dyDescent="0.2">
      <c r="B19" t="s">
        <v>38</v>
      </c>
      <c r="C19">
        <v>1029391</v>
      </c>
      <c r="D19">
        <v>0</v>
      </c>
      <c r="E19">
        <v>0</v>
      </c>
      <c r="F19" t="s">
        <v>21</v>
      </c>
      <c r="G19">
        <v>124</v>
      </c>
      <c r="H19">
        <v>124.73</v>
      </c>
      <c r="I19">
        <v>116</v>
      </c>
      <c r="J19">
        <v>32.86</v>
      </c>
      <c r="K19">
        <v>1079.69</v>
      </c>
      <c r="L19">
        <v>218</v>
      </c>
      <c r="M19">
        <v>50</v>
      </c>
      <c r="N19">
        <v>1</v>
      </c>
      <c r="O19">
        <v>8253</v>
      </c>
      <c r="P19">
        <v>1510</v>
      </c>
      <c r="Q19">
        <v>1449</v>
      </c>
      <c r="R19">
        <v>131</v>
      </c>
      <c r="S19">
        <v>63</v>
      </c>
      <c r="T19">
        <v>8253</v>
      </c>
    </row>
    <row r="20" spans="2:20" x14ac:dyDescent="0.2">
      <c r="B20" t="s">
        <v>39</v>
      </c>
      <c r="C20">
        <v>889978</v>
      </c>
      <c r="D20">
        <v>0</v>
      </c>
      <c r="E20">
        <v>0</v>
      </c>
      <c r="F20" t="s">
        <v>21</v>
      </c>
      <c r="G20">
        <v>109</v>
      </c>
      <c r="H20">
        <v>107.02</v>
      </c>
      <c r="I20">
        <v>109</v>
      </c>
      <c r="J20">
        <v>20.82</v>
      </c>
      <c r="K20">
        <v>433.49</v>
      </c>
      <c r="L20">
        <v>163</v>
      </c>
      <c r="M20">
        <v>48</v>
      </c>
      <c r="N20">
        <v>0.87</v>
      </c>
      <c r="O20">
        <v>8316</v>
      </c>
      <c r="P20">
        <v>1642</v>
      </c>
      <c r="Q20">
        <v>1449</v>
      </c>
      <c r="R20">
        <v>132</v>
      </c>
      <c r="S20">
        <v>63</v>
      </c>
      <c r="T20">
        <v>8316</v>
      </c>
    </row>
    <row r="21" spans="2:20" x14ac:dyDescent="0.2">
      <c r="B21" t="s">
        <v>40</v>
      </c>
      <c r="C21">
        <v>864269</v>
      </c>
      <c r="D21">
        <v>0</v>
      </c>
      <c r="E21">
        <v>0</v>
      </c>
      <c r="F21" t="s">
        <v>21</v>
      </c>
      <c r="G21">
        <v>107</v>
      </c>
      <c r="H21">
        <v>104.72</v>
      </c>
      <c r="I21">
        <v>108</v>
      </c>
      <c r="J21">
        <v>18.09</v>
      </c>
      <c r="K21">
        <v>327.13</v>
      </c>
      <c r="L21">
        <v>161</v>
      </c>
      <c r="M21">
        <v>47</v>
      </c>
      <c r="N21">
        <v>0.84</v>
      </c>
      <c r="O21">
        <v>8253</v>
      </c>
      <c r="P21">
        <v>1773</v>
      </c>
      <c r="Q21">
        <v>1449</v>
      </c>
      <c r="R21">
        <v>131</v>
      </c>
      <c r="S21">
        <v>63</v>
      </c>
      <c r="T21">
        <v>8253</v>
      </c>
    </row>
    <row r="22" spans="2:20" x14ac:dyDescent="0.2">
      <c r="B22" t="s">
        <v>41</v>
      </c>
      <c r="C22">
        <v>1911818</v>
      </c>
      <c r="D22">
        <v>0</v>
      </c>
      <c r="E22">
        <v>0</v>
      </c>
      <c r="F22" t="s">
        <v>21</v>
      </c>
      <c r="G22">
        <v>206</v>
      </c>
      <c r="H22">
        <v>229.9</v>
      </c>
      <c r="I22">
        <v>141</v>
      </c>
      <c r="J22">
        <v>111.88</v>
      </c>
      <c r="K22">
        <v>12516.45</v>
      </c>
      <c r="L22">
        <v>788</v>
      </c>
      <c r="M22">
        <v>51</v>
      </c>
      <c r="N22">
        <v>1.87</v>
      </c>
      <c r="O22">
        <v>8316</v>
      </c>
      <c r="P22">
        <v>582</v>
      </c>
      <c r="Q22">
        <v>1515</v>
      </c>
      <c r="R22">
        <v>132</v>
      </c>
      <c r="S22">
        <v>63</v>
      </c>
      <c r="T22">
        <v>8316</v>
      </c>
    </row>
    <row r="23" spans="2:20" x14ac:dyDescent="0.2">
      <c r="B23" t="s">
        <v>42</v>
      </c>
      <c r="C23">
        <v>1685398</v>
      </c>
      <c r="D23">
        <v>0</v>
      </c>
      <c r="E23">
        <v>0</v>
      </c>
      <c r="F23" t="s">
        <v>21</v>
      </c>
      <c r="G23">
        <v>175</v>
      </c>
      <c r="H23">
        <v>201.15</v>
      </c>
      <c r="I23">
        <v>140</v>
      </c>
      <c r="J23">
        <v>91.08</v>
      </c>
      <c r="K23">
        <v>8296.1299999999992</v>
      </c>
      <c r="L23">
        <v>445</v>
      </c>
      <c r="M23">
        <v>66</v>
      </c>
      <c r="N23">
        <v>1.64</v>
      </c>
      <c r="O23">
        <v>8379</v>
      </c>
      <c r="P23">
        <v>714</v>
      </c>
      <c r="Q23">
        <v>1516</v>
      </c>
      <c r="R23">
        <v>133</v>
      </c>
      <c r="S23">
        <v>64</v>
      </c>
      <c r="T23">
        <v>8379</v>
      </c>
    </row>
    <row r="24" spans="2:20" x14ac:dyDescent="0.2">
      <c r="B24" t="s">
        <v>43</v>
      </c>
      <c r="C24">
        <v>1536960</v>
      </c>
      <c r="D24">
        <v>0</v>
      </c>
      <c r="E24">
        <v>0</v>
      </c>
      <c r="F24" t="s">
        <v>21</v>
      </c>
      <c r="G24">
        <v>166</v>
      </c>
      <c r="H24">
        <v>184.82</v>
      </c>
      <c r="I24">
        <v>128</v>
      </c>
      <c r="J24">
        <v>75.430000000000007</v>
      </c>
      <c r="K24">
        <v>5689.43</v>
      </c>
      <c r="L24">
        <v>403</v>
      </c>
      <c r="M24">
        <v>60</v>
      </c>
      <c r="N24">
        <v>1.5</v>
      </c>
      <c r="O24">
        <v>8316</v>
      </c>
      <c r="P24">
        <v>847</v>
      </c>
      <c r="Q24">
        <v>1516</v>
      </c>
      <c r="R24">
        <v>132</v>
      </c>
      <c r="S24">
        <v>63</v>
      </c>
      <c r="T24">
        <v>8316</v>
      </c>
    </row>
    <row r="25" spans="2:20" x14ac:dyDescent="0.2">
      <c r="B25" t="s">
        <v>44</v>
      </c>
      <c r="C25">
        <v>1404248</v>
      </c>
      <c r="D25">
        <v>0</v>
      </c>
      <c r="E25">
        <v>0</v>
      </c>
      <c r="F25" t="s">
        <v>21</v>
      </c>
      <c r="G25">
        <v>155</v>
      </c>
      <c r="H25">
        <v>168.86</v>
      </c>
      <c r="I25">
        <v>122</v>
      </c>
      <c r="J25">
        <v>66.03</v>
      </c>
      <c r="K25">
        <v>4360.24</v>
      </c>
      <c r="L25">
        <v>349</v>
      </c>
      <c r="M25">
        <v>62</v>
      </c>
      <c r="N25">
        <v>1.37</v>
      </c>
      <c r="O25">
        <v>8316</v>
      </c>
      <c r="P25">
        <v>979</v>
      </c>
      <c r="Q25">
        <v>1516</v>
      </c>
      <c r="R25">
        <v>132</v>
      </c>
      <c r="S25">
        <v>63</v>
      </c>
      <c r="T25">
        <v>8316</v>
      </c>
    </row>
    <row r="26" spans="2:20" x14ac:dyDescent="0.2">
      <c r="B26" t="s">
        <v>45</v>
      </c>
      <c r="C26">
        <v>1234054</v>
      </c>
      <c r="D26">
        <v>0</v>
      </c>
      <c r="E26">
        <v>0</v>
      </c>
      <c r="F26" t="s">
        <v>21</v>
      </c>
      <c r="G26">
        <v>138</v>
      </c>
      <c r="H26">
        <v>147.28</v>
      </c>
      <c r="I26">
        <v>128</v>
      </c>
      <c r="J26">
        <v>49.78</v>
      </c>
      <c r="K26">
        <v>2477.6</v>
      </c>
      <c r="L26">
        <v>282</v>
      </c>
      <c r="M26">
        <v>59</v>
      </c>
      <c r="N26">
        <v>1.2</v>
      </c>
      <c r="O26">
        <v>8379</v>
      </c>
      <c r="P26">
        <v>1111</v>
      </c>
      <c r="Q26">
        <v>1517</v>
      </c>
      <c r="R26">
        <v>133</v>
      </c>
      <c r="S26">
        <v>64</v>
      </c>
      <c r="T26">
        <v>8379</v>
      </c>
    </row>
    <row r="27" spans="2:20" x14ac:dyDescent="0.2">
      <c r="B27" t="s">
        <v>46</v>
      </c>
      <c r="C27">
        <v>1102999</v>
      </c>
      <c r="D27">
        <v>0</v>
      </c>
      <c r="E27">
        <v>0</v>
      </c>
      <c r="F27" t="s">
        <v>21</v>
      </c>
      <c r="G27">
        <v>128</v>
      </c>
      <c r="H27">
        <v>132.63999999999999</v>
      </c>
      <c r="I27">
        <v>128</v>
      </c>
      <c r="J27">
        <v>40.82</v>
      </c>
      <c r="K27">
        <v>1666.48</v>
      </c>
      <c r="L27">
        <v>251</v>
      </c>
      <c r="M27">
        <v>58</v>
      </c>
      <c r="N27">
        <v>1.08</v>
      </c>
      <c r="O27">
        <v>8316</v>
      </c>
      <c r="P27">
        <v>1244</v>
      </c>
      <c r="Q27">
        <v>1517</v>
      </c>
      <c r="R27">
        <v>132</v>
      </c>
      <c r="S27">
        <v>63</v>
      </c>
      <c r="T27">
        <v>8316</v>
      </c>
    </row>
    <row r="28" spans="2:20" x14ac:dyDescent="0.2">
      <c r="B28" t="s">
        <v>47</v>
      </c>
      <c r="C28">
        <v>1124398</v>
      </c>
      <c r="D28">
        <v>0</v>
      </c>
      <c r="E28">
        <v>0</v>
      </c>
      <c r="F28" t="s">
        <v>21</v>
      </c>
      <c r="G28">
        <v>129</v>
      </c>
      <c r="H28">
        <v>135.21</v>
      </c>
      <c r="I28">
        <v>123</v>
      </c>
      <c r="J28">
        <v>44.11</v>
      </c>
      <c r="K28">
        <v>1945.89</v>
      </c>
      <c r="L28">
        <v>263</v>
      </c>
      <c r="M28">
        <v>49</v>
      </c>
      <c r="N28">
        <v>1.1000000000000001</v>
      </c>
      <c r="O28">
        <v>8316</v>
      </c>
      <c r="P28">
        <v>1376</v>
      </c>
      <c r="Q28">
        <v>1517</v>
      </c>
      <c r="R28">
        <v>132</v>
      </c>
      <c r="S28">
        <v>63</v>
      </c>
      <c r="T28">
        <v>8316</v>
      </c>
    </row>
    <row r="29" spans="2:20" x14ac:dyDescent="0.2">
      <c r="B29" t="s">
        <v>48</v>
      </c>
      <c r="C29">
        <v>959306</v>
      </c>
      <c r="D29">
        <v>0</v>
      </c>
      <c r="E29">
        <v>0</v>
      </c>
      <c r="F29" t="s">
        <v>21</v>
      </c>
      <c r="G29">
        <v>112</v>
      </c>
      <c r="H29">
        <v>115.36</v>
      </c>
      <c r="I29">
        <v>112</v>
      </c>
      <c r="J29">
        <v>29.52</v>
      </c>
      <c r="K29">
        <v>871.22</v>
      </c>
      <c r="L29">
        <v>241</v>
      </c>
      <c r="M29">
        <v>39</v>
      </c>
      <c r="N29">
        <v>0.94</v>
      </c>
      <c r="O29">
        <v>8316</v>
      </c>
      <c r="P29">
        <v>1508</v>
      </c>
      <c r="Q29">
        <v>1517</v>
      </c>
      <c r="R29">
        <v>132</v>
      </c>
      <c r="S29">
        <v>63</v>
      </c>
      <c r="T29">
        <v>8316</v>
      </c>
    </row>
    <row r="30" spans="2:20" x14ac:dyDescent="0.2">
      <c r="B30" t="s">
        <v>49</v>
      </c>
      <c r="C30">
        <v>864146</v>
      </c>
      <c r="D30">
        <v>0</v>
      </c>
      <c r="E30">
        <v>0</v>
      </c>
      <c r="F30" t="s">
        <v>21</v>
      </c>
      <c r="G30">
        <v>104</v>
      </c>
      <c r="H30">
        <v>103.13</v>
      </c>
      <c r="I30">
        <v>108</v>
      </c>
      <c r="J30">
        <v>19.27</v>
      </c>
      <c r="K30">
        <v>371.26</v>
      </c>
      <c r="L30">
        <v>163</v>
      </c>
      <c r="M30">
        <v>51</v>
      </c>
      <c r="N30">
        <v>0.84</v>
      </c>
      <c r="O30">
        <v>8379</v>
      </c>
      <c r="P30">
        <v>1640</v>
      </c>
      <c r="Q30">
        <v>1518</v>
      </c>
      <c r="R30">
        <v>133</v>
      </c>
      <c r="S30">
        <v>64</v>
      </c>
      <c r="T30">
        <v>8379</v>
      </c>
    </row>
    <row r="31" spans="2:20" x14ac:dyDescent="0.2">
      <c r="B31" t="s">
        <v>50</v>
      </c>
      <c r="C31">
        <v>849278</v>
      </c>
      <c r="D31">
        <v>0</v>
      </c>
      <c r="E31">
        <v>0</v>
      </c>
      <c r="F31" t="s">
        <v>21</v>
      </c>
      <c r="G31">
        <v>103</v>
      </c>
      <c r="H31">
        <v>102.13</v>
      </c>
      <c r="I31">
        <v>104</v>
      </c>
      <c r="J31">
        <v>17.829999999999998</v>
      </c>
      <c r="K31">
        <v>317.79000000000002</v>
      </c>
      <c r="L31">
        <v>199</v>
      </c>
      <c r="M31">
        <v>46</v>
      </c>
      <c r="N31">
        <v>0.83</v>
      </c>
      <c r="O31">
        <v>8316</v>
      </c>
      <c r="P31">
        <v>1773</v>
      </c>
      <c r="Q31">
        <v>1518</v>
      </c>
      <c r="R31">
        <v>132</v>
      </c>
      <c r="S31">
        <v>63</v>
      </c>
      <c r="T31">
        <v>8316</v>
      </c>
    </row>
    <row r="32" spans="2:20" x14ac:dyDescent="0.2">
      <c r="B32" t="s">
        <v>51</v>
      </c>
      <c r="C32">
        <v>3465620</v>
      </c>
      <c r="D32">
        <v>0</v>
      </c>
      <c r="E32">
        <v>0</v>
      </c>
      <c r="F32" t="s">
        <v>21</v>
      </c>
      <c r="G32">
        <v>149</v>
      </c>
      <c r="H32">
        <v>252.01</v>
      </c>
      <c r="I32">
        <v>104</v>
      </c>
      <c r="J32">
        <v>228.78</v>
      </c>
      <c r="K32">
        <v>52340.59</v>
      </c>
      <c r="L32">
        <v>1162</v>
      </c>
      <c r="M32">
        <v>61</v>
      </c>
      <c r="N32">
        <v>3.38</v>
      </c>
      <c r="O32">
        <v>13752</v>
      </c>
      <c r="P32">
        <v>594</v>
      </c>
      <c r="Q32">
        <v>1599</v>
      </c>
      <c r="R32">
        <v>133</v>
      </c>
      <c r="S32">
        <v>105</v>
      </c>
      <c r="T32">
        <v>13752</v>
      </c>
    </row>
    <row r="33" spans="2:20" x14ac:dyDescent="0.2">
      <c r="B33" t="s">
        <v>52</v>
      </c>
      <c r="C33">
        <v>3164245</v>
      </c>
      <c r="D33">
        <v>0</v>
      </c>
      <c r="E33">
        <v>0</v>
      </c>
      <c r="F33" t="s">
        <v>21</v>
      </c>
      <c r="G33">
        <v>141</v>
      </c>
      <c r="H33">
        <v>230.09</v>
      </c>
      <c r="I33">
        <v>97</v>
      </c>
      <c r="J33">
        <v>194.14</v>
      </c>
      <c r="K33">
        <v>37689.379999999997</v>
      </c>
      <c r="L33">
        <v>890</v>
      </c>
      <c r="M33">
        <v>65</v>
      </c>
      <c r="N33">
        <v>3.09</v>
      </c>
      <c r="O33">
        <v>13752</v>
      </c>
      <c r="P33">
        <v>724</v>
      </c>
      <c r="Q33">
        <v>1599</v>
      </c>
      <c r="R33">
        <v>133</v>
      </c>
      <c r="S33">
        <v>105</v>
      </c>
      <c r="T33">
        <v>13752</v>
      </c>
    </row>
    <row r="34" spans="2:20" x14ac:dyDescent="0.2">
      <c r="B34" t="s">
        <v>53</v>
      </c>
      <c r="C34">
        <v>2989532</v>
      </c>
      <c r="D34">
        <v>0</v>
      </c>
      <c r="E34">
        <v>0</v>
      </c>
      <c r="F34" t="s">
        <v>21</v>
      </c>
      <c r="G34">
        <v>140</v>
      </c>
      <c r="H34">
        <v>215.74</v>
      </c>
      <c r="I34">
        <v>96</v>
      </c>
      <c r="J34">
        <v>166.5</v>
      </c>
      <c r="K34">
        <v>27722.35</v>
      </c>
      <c r="L34">
        <v>766</v>
      </c>
      <c r="M34">
        <v>57</v>
      </c>
      <c r="N34">
        <v>2.92</v>
      </c>
      <c r="O34">
        <v>13857</v>
      </c>
      <c r="P34">
        <v>855</v>
      </c>
      <c r="Q34">
        <v>1599</v>
      </c>
      <c r="R34">
        <v>134</v>
      </c>
      <c r="S34">
        <v>105</v>
      </c>
      <c r="T34">
        <v>13857</v>
      </c>
    </row>
    <row r="35" spans="2:20" x14ac:dyDescent="0.2">
      <c r="B35" t="s">
        <v>54</v>
      </c>
      <c r="C35">
        <v>2742703</v>
      </c>
      <c r="D35">
        <v>0</v>
      </c>
      <c r="E35">
        <v>0</v>
      </c>
      <c r="F35" t="s">
        <v>21</v>
      </c>
      <c r="G35">
        <v>138</v>
      </c>
      <c r="H35">
        <v>199.44</v>
      </c>
      <c r="I35">
        <v>95</v>
      </c>
      <c r="J35">
        <v>145.08000000000001</v>
      </c>
      <c r="K35">
        <v>21049.25</v>
      </c>
      <c r="L35">
        <v>691</v>
      </c>
      <c r="M35">
        <v>62</v>
      </c>
      <c r="N35">
        <v>2.68</v>
      </c>
      <c r="O35">
        <v>13752</v>
      </c>
      <c r="P35">
        <v>985</v>
      </c>
      <c r="Q35">
        <v>1599</v>
      </c>
      <c r="R35">
        <v>133</v>
      </c>
      <c r="S35">
        <v>105</v>
      </c>
      <c r="T35">
        <v>13752</v>
      </c>
    </row>
    <row r="36" spans="2:20" x14ac:dyDescent="0.2">
      <c r="B36" t="s">
        <v>55</v>
      </c>
      <c r="C36">
        <v>2432584</v>
      </c>
      <c r="D36">
        <v>0</v>
      </c>
      <c r="E36">
        <v>0</v>
      </c>
      <c r="F36" t="s">
        <v>21</v>
      </c>
      <c r="G36">
        <v>131</v>
      </c>
      <c r="H36">
        <v>176.89</v>
      </c>
      <c r="I36">
        <v>95</v>
      </c>
      <c r="J36">
        <v>118.33</v>
      </c>
      <c r="K36">
        <v>14000.89</v>
      </c>
      <c r="L36">
        <v>639</v>
      </c>
      <c r="M36">
        <v>56</v>
      </c>
      <c r="N36">
        <v>2.37</v>
      </c>
      <c r="O36">
        <v>13752</v>
      </c>
      <c r="P36">
        <v>1115</v>
      </c>
      <c r="Q36">
        <v>1599</v>
      </c>
      <c r="R36">
        <v>133</v>
      </c>
      <c r="S36">
        <v>105</v>
      </c>
      <c r="T36">
        <v>13752</v>
      </c>
    </row>
    <row r="37" spans="2:20" x14ac:dyDescent="0.2">
      <c r="B37" t="s">
        <v>56</v>
      </c>
      <c r="C37">
        <v>2210103</v>
      </c>
      <c r="D37">
        <v>0</v>
      </c>
      <c r="E37">
        <v>0</v>
      </c>
      <c r="F37" t="s">
        <v>21</v>
      </c>
      <c r="G37">
        <v>126</v>
      </c>
      <c r="H37">
        <v>160.71</v>
      </c>
      <c r="I37">
        <v>96</v>
      </c>
      <c r="J37">
        <v>95.9</v>
      </c>
      <c r="K37">
        <v>9196.4500000000007</v>
      </c>
      <c r="L37">
        <v>531</v>
      </c>
      <c r="M37">
        <v>57</v>
      </c>
      <c r="N37">
        <v>2.16</v>
      </c>
      <c r="O37">
        <v>13752</v>
      </c>
      <c r="P37">
        <v>1245</v>
      </c>
      <c r="Q37">
        <v>1599</v>
      </c>
      <c r="R37">
        <v>133</v>
      </c>
      <c r="S37">
        <v>105</v>
      </c>
      <c r="T37">
        <v>13752</v>
      </c>
    </row>
    <row r="38" spans="2:20" x14ac:dyDescent="0.2">
      <c r="B38" t="s">
        <v>57</v>
      </c>
      <c r="C38">
        <v>2231423</v>
      </c>
      <c r="D38">
        <v>0</v>
      </c>
      <c r="E38">
        <v>0</v>
      </c>
      <c r="F38" t="s">
        <v>21</v>
      </c>
      <c r="G38">
        <v>121</v>
      </c>
      <c r="H38">
        <v>162.26</v>
      </c>
      <c r="I38">
        <v>99</v>
      </c>
      <c r="J38">
        <v>105.12</v>
      </c>
      <c r="K38">
        <v>11050.76</v>
      </c>
      <c r="L38">
        <v>539</v>
      </c>
      <c r="M38">
        <v>50</v>
      </c>
      <c r="N38">
        <v>2.1800000000000002</v>
      </c>
      <c r="O38">
        <v>13752</v>
      </c>
      <c r="P38">
        <v>1375</v>
      </c>
      <c r="Q38">
        <v>1599</v>
      </c>
      <c r="R38">
        <v>133</v>
      </c>
      <c r="S38">
        <v>105</v>
      </c>
      <c r="T38">
        <v>13752</v>
      </c>
    </row>
    <row r="39" spans="2:20" x14ac:dyDescent="0.2">
      <c r="B39" t="s">
        <v>58</v>
      </c>
      <c r="C39">
        <v>1898419</v>
      </c>
      <c r="D39">
        <v>0</v>
      </c>
      <c r="E39">
        <v>0</v>
      </c>
      <c r="F39" t="s">
        <v>21</v>
      </c>
      <c r="G39">
        <v>113</v>
      </c>
      <c r="H39">
        <v>137</v>
      </c>
      <c r="I39">
        <v>88</v>
      </c>
      <c r="J39">
        <v>71.510000000000005</v>
      </c>
      <c r="K39">
        <v>5114.22</v>
      </c>
      <c r="L39">
        <v>443</v>
      </c>
      <c r="M39">
        <v>54</v>
      </c>
      <c r="N39">
        <v>1.85</v>
      </c>
      <c r="O39">
        <v>13857</v>
      </c>
      <c r="P39">
        <v>1506</v>
      </c>
      <c r="Q39">
        <v>1599</v>
      </c>
      <c r="R39">
        <v>134</v>
      </c>
      <c r="S39">
        <v>105</v>
      </c>
      <c r="T39">
        <v>13857</v>
      </c>
    </row>
    <row r="40" spans="2:20" x14ac:dyDescent="0.2">
      <c r="B40" t="s">
        <v>59</v>
      </c>
      <c r="C40">
        <v>1570792</v>
      </c>
      <c r="D40">
        <v>0</v>
      </c>
      <c r="E40">
        <v>0</v>
      </c>
      <c r="F40" t="s">
        <v>21</v>
      </c>
      <c r="G40">
        <v>106</v>
      </c>
      <c r="H40">
        <v>114.22</v>
      </c>
      <c r="I40">
        <v>111</v>
      </c>
      <c r="J40">
        <v>37.200000000000003</v>
      </c>
      <c r="K40">
        <v>1384.02</v>
      </c>
      <c r="L40">
        <v>318</v>
      </c>
      <c r="M40">
        <v>53</v>
      </c>
      <c r="N40">
        <v>1.53</v>
      </c>
      <c r="O40">
        <v>13752</v>
      </c>
      <c r="P40">
        <v>1636</v>
      </c>
      <c r="Q40">
        <v>1599</v>
      </c>
      <c r="R40">
        <v>133</v>
      </c>
      <c r="S40">
        <v>105</v>
      </c>
      <c r="T40">
        <v>13752</v>
      </c>
    </row>
    <row r="41" spans="2:20" x14ac:dyDescent="0.2">
      <c r="B41" t="s">
        <v>60</v>
      </c>
      <c r="C41">
        <v>1529042</v>
      </c>
      <c r="D41">
        <v>0</v>
      </c>
      <c r="E41">
        <v>0</v>
      </c>
      <c r="F41" t="s">
        <v>21</v>
      </c>
      <c r="G41">
        <v>103</v>
      </c>
      <c r="H41">
        <v>111.19</v>
      </c>
      <c r="I41">
        <v>99</v>
      </c>
      <c r="J41">
        <v>33.57</v>
      </c>
      <c r="K41">
        <v>1127.1099999999999</v>
      </c>
      <c r="L41">
        <v>257</v>
      </c>
      <c r="M41">
        <v>55</v>
      </c>
      <c r="N41">
        <v>1.49</v>
      </c>
      <c r="O41">
        <v>13752</v>
      </c>
      <c r="P41">
        <v>1766</v>
      </c>
      <c r="Q41">
        <v>1599</v>
      </c>
      <c r="R41">
        <v>133</v>
      </c>
      <c r="S41">
        <v>105</v>
      </c>
      <c r="T41">
        <v>13752</v>
      </c>
    </row>
    <row r="42" spans="2:20" x14ac:dyDescent="0.2">
      <c r="B42" t="s">
        <v>61</v>
      </c>
      <c r="C42">
        <v>3658416</v>
      </c>
      <c r="D42">
        <v>0</v>
      </c>
      <c r="E42">
        <v>0</v>
      </c>
      <c r="F42" t="s">
        <v>21</v>
      </c>
      <c r="G42">
        <v>126</v>
      </c>
      <c r="H42">
        <v>196.94</v>
      </c>
      <c r="I42">
        <v>98</v>
      </c>
      <c r="J42">
        <v>184.76</v>
      </c>
      <c r="K42">
        <v>34137.599999999999</v>
      </c>
      <c r="L42">
        <v>1124</v>
      </c>
      <c r="M42">
        <v>57</v>
      </c>
      <c r="N42">
        <v>3.57</v>
      </c>
      <c r="O42">
        <v>18576</v>
      </c>
      <c r="P42">
        <v>601</v>
      </c>
      <c r="Q42">
        <v>1727</v>
      </c>
      <c r="R42">
        <v>129</v>
      </c>
      <c r="S42">
        <v>144</v>
      </c>
      <c r="T42">
        <v>18576</v>
      </c>
    </row>
    <row r="43" spans="2:20" x14ac:dyDescent="0.2">
      <c r="B43" t="s">
        <v>62</v>
      </c>
      <c r="C43">
        <v>3598322</v>
      </c>
      <c r="D43">
        <v>0</v>
      </c>
      <c r="E43">
        <v>0</v>
      </c>
      <c r="F43" t="s">
        <v>21</v>
      </c>
      <c r="G43">
        <v>130</v>
      </c>
      <c r="H43">
        <v>195.22</v>
      </c>
      <c r="I43">
        <v>90</v>
      </c>
      <c r="J43">
        <v>159.72999999999999</v>
      </c>
      <c r="K43">
        <v>25513.88</v>
      </c>
      <c r="L43">
        <v>844</v>
      </c>
      <c r="M43">
        <v>49</v>
      </c>
      <c r="N43">
        <v>3.51</v>
      </c>
      <c r="O43">
        <v>18432</v>
      </c>
      <c r="P43">
        <v>730</v>
      </c>
      <c r="Q43">
        <v>1727</v>
      </c>
      <c r="R43">
        <v>128</v>
      </c>
      <c r="S43">
        <v>144</v>
      </c>
      <c r="T43">
        <v>18432</v>
      </c>
    </row>
    <row r="44" spans="2:20" x14ac:dyDescent="0.2">
      <c r="B44" t="s">
        <v>63</v>
      </c>
      <c r="C44">
        <v>3439247</v>
      </c>
      <c r="D44">
        <v>0</v>
      </c>
      <c r="E44">
        <v>0</v>
      </c>
      <c r="F44" t="s">
        <v>21</v>
      </c>
      <c r="G44">
        <v>122</v>
      </c>
      <c r="H44">
        <v>185.14</v>
      </c>
      <c r="I44">
        <v>87</v>
      </c>
      <c r="J44">
        <v>145.88</v>
      </c>
      <c r="K44">
        <v>21282.34</v>
      </c>
      <c r="L44">
        <v>745</v>
      </c>
      <c r="M44">
        <v>51</v>
      </c>
      <c r="N44">
        <v>3.36</v>
      </c>
      <c r="O44">
        <v>18576</v>
      </c>
      <c r="P44">
        <v>858</v>
      </c>
      <c r="Q44">
        <v>1727</v>
      </c>
      <c r="R44">
        <v>129</v>
      </c>
      <c r="S44">
        <v>144</v>
      </c>
      <c r="T44">
        <v>18576</v>
      </c>
    </row>
    <row r="45" spans="2:20" x14ac:dyDescent="0.2">
      <c r="B45" t="s">
        <v>64</v>
      </c>
      <c r="C45">
        <v>3365874</v>
      </c>
      <c r="D45">
        <v>0</v>
      </c>
      <c r="E45">
        <v>0</v>
      </c>
      <c r="F45" t="s">
        <v>21</v>
      </c>
      <c r="G45">
        <v>116</v>
      </c>
      <c r="H45">
        <v>181.19</v>
      </c>
      <c r="I45">
        <v>81</v>
      </c>
      <c r="J45">
        <v>147.72</v>
      </c>
      <c r="K45">
        <v>21820.400000000001</v>
      </c>
      <c r="L45">
        <v>746</v>
      </c>
      <c r="M45">
        <v>50</v>
      </c>
      <c r="N45">
        <v>3.28</v>
      </c>
      <c r="O45">
        <v>18576</v>
      </c>
      <c r="P45">
        <v>987</v>
      </c>
      <c r="Q45">
        <v>1727</v>
      </c>
      <c r="R45">
        <v>129</v>
      </c>
      <c r="S45">
        <v>144</v>
      </c>
      <c r="T45">
        <v>18576</v>
      </c>
    </row>
    <row r="46" spans="2:20" x14ac:dyDescent="0.2">
      <c r="B46" t="s">
        <v>65</v>
      </c>
      <c r="C46">
        <v>3301718</v>
      </c>
      <c r="D46">
        <v>0</v>
      </c>
      <c r="E46">
        <v>0</v>
      </c>
      <c r="F46" t="s">
        <v>21</v>
      </c>
      <c r="G46">
        <v>114</v>
      </c>
      <c r="H46">
        <v>177.74</v>
      </c>
      <c r="I46">
        <v>82</v>
      </c>
      <c r="J46">
        <v>143.38999999999999</v>
      </c>
      <c r="K46">
        <v>20561.03</v>
      </c>
      <c r="L46">
        <v>721</v>
      </c>
      <c r="M46">
        <v>51</v>
      </c>
      <c r="N46">
        <v>3.22</v>
      </c>
      <c r="O46">
        <v>18576</v>
      </c>
      <c r="P46">
        <v>1116</v>
      </c>
      <c r="Q46">
        <v>1727</v>
      </c>
      <c r="R46">
        <v>129</v>
      </c>
      <c r="S46">
        <v>144</v>
      </c>
      <c r="T46">
        <v>18576</v>
      </c>
    </row>
    <row r="47" spans="2:20" x14ac:dyDescent="0.2">
      <c r="B47" t="s">
        <v>66</v>
      </c>
      <c r="C47">
        <v>3339474</v>
      </c>
      <c r="D47">
        <v>0</v>
      </c>
      <c r="E47">
        <v>0</v>
      </c>
      <c r="F47" t="s">
        <v>21</v>
      </c>
      <c r="G47">
        <v>118</v>
      </c>
      <c r="H47">
        <v>181.18</v>
      </c>
      <c r="I47">
        <v>81</v>
      </c>
      <c r="J47">
        <v>151.22999999999999</v>
      </c>
      <c r="K47">
        <v>22870.560000000001</v>
      </c>
      <c r="L47">
        <v>777</v>
      </c>
      <c r="M47">
        <v>49</v>
      </c>
      <c r="N47">
        <v>3.26</v>
      </c>
      <c r="O47">
        <v>18432</v>
      </c>
      <c r="P47">
        <v>1245</v>
      </c>
      <c r="Q47">
        <v>1727</v>
      </c>
      <c r="R47">
        <v>128</v>
      </c>
      <c r="S47">
        <v>144</v>
      </c>
      <c r="T47">
        <v>18432</v>
      </c>
    </row>
    <row r="48" spans="2:20" x14ac:dyDescent="0.2">
      <c r="B48" t="s">
        <v>67</v>
      </c>
      <c r="C48">
        <v>3288358</v>
      </c>
      <c r="D48">
        <v>0</v>
      </c>
      <c r="E48">
        <v>0</v>
      </c>
      <c r="F48" t="s">
        <v>21</v>
      </c>
      <c r="G48">
        <v>109</v>
      </c>
      <c r="H48">
        <v>177.02</v>
      </c>
      <c r="I48">
        <v>76</v>
      </c>
      <c r="J48">
        <v>154.44</v>
      </c>
      <c r="K48">
        <v>23852.26</v>
      </c>
      <c r="L48">
        <v>751</v>
      </c>
      <c r="M48">
        <v>46</v>
      </c>
      <c r="N48">
        <v>3.21</v>
      </c>
      <c r="O48">
        <v>18576</v>
      </c>
      <c r="P48">
        <v>1373</v>
      </c>
      <c r="Q48">
        <v>1727</v>
      </c>
      <c r="R48">
        <v>129</v>
      </c>
      <c r="S48">
        <v>144</v>
      </c>
      <c r="T48">
        <v>18576</v>
      </c>
    </row>
    <row r="49" spans="2:20" x14ac:dyDescent="0.2">
      <c r="B49" t="s">
        <v>68</v>
      </c>
      <c r="C49">
        <v>3266848</v>
      </c>
      <c r="D49">
        <v>0</v>
      </c>
      <c r="E49">
        <v>0</v>
      </c>
      <c r="F49" t="s">
        <v>21</v>
      </c>
      <c r="G49">
        <v>111</v>
      </c>
      <c r="H49">
        <v>175.86</v>
      </c>
      <c r="I49">
        <v>77</v>
      </c>
      <c r="J49">
        <v>150</v>
      </c>
      <c r="K49">
        <v>22498.55</v>
      </c>
      <c r="L49">
        <v>741</v>
      </c>
      <c r="M49">
        <v>48</v>
      </c>
      <c r="N49">
        <v>3.19</v>
      </c>
      <c r="O49">
        <v>18576</v>
      </c>
      <c r="P49">
        <v>1502</v>
      </c>
      <c r="Q49">
        <v>1727</v>
      </c>
      <c r="R49">
        <v>129</v>
      </c>
      <c r="S49">
        <v>144</v>
      </c>
      <c r="T49">
        <v>18576</v>
      </c>
    </row>
    <row r="50" spans="2:20" x14ac:dyDescent="0.2">
      <c r="B50" t="s">
        <v>69</v>
      </c>
      <c r="C50">
        <v>3258346</v>
      </c>
      <c r="D50">
        <v>0</v>
      </c>
      <c r="E50">
        <v>0</v>
      </c>
      <c r="F50" t="s">
        <v>21</v>
      </c>
      <c r="G50">
        <v>115</v>
      </c>
      <c r="H50">
        <v>176.78</v>
      </c>
      <c r="I50">
        <v>82</v>
      </c>
      <c r="J50">
        <v>148.94999999999999</v>
      </c>
      <c r="K50">
        <v>22185.279999999999</v>
      </c>
      <c r="L50">
        <v>750</v>
      </c>
      <c r="M50">
        <v>40</v>
      </c>
      <c r="N50">
        <v>3.18</v>
      </c>
      <c r="O50">
        <v>18432</v>
      </c>
      <c r="P50">
        <v>1631</v>
      </c>
      <c r="Q50">
        <v>1727</v>
      </c>
      <c r="R50">
        <v>128</v>
      </c>
      <c r="S50">
        <v>144</v>
      </c>
      <c r="T50">
        <v>18432</v>
      </c>
    </row>
    <row r="51" spans="2:20" x14ac:dyDescent="0.2">
      <c r="B51" t="s">
        <v>70</v>
      </c>
      <c r="C51">
        <v>3277321</v>
      </c>
      <c r="D51">
        <v>0</v>
      </c>
      <c r="E51">
        <v>0</v>
      </c>
      <c r="F51" t="s">
        <v>21</v>
      </c>
      <c r="G51">
        <v>108</v>
      </c>
      <c r="H51">
        <v>176.43</v>
      </c>
      <c r="I51">
        <v>84</v>
      </c>
      <c r="J51">
        <v>167.31</v>
      </c>
      <c r="K51">
        <v>27993.4</v>
      </c>
      <c r="L51">
        <v>978</v>
      </c>
      <c r="M51">
        <v>46</v>
      </c>
      <c r="N51">
        <v>3.2</v>
      </c>
      <c r="O51">
        <v>18576</v>
      </c>
      <c r="P51">
        <v>1759</v>
      </c>
      <c r="Q51">
        <v>1727</v>
      </c>
      <c r="R51">
        <v>129</v>
      </c>
      <c r="S51">
        <v>144</v>
      </c>
      <c r="T51">
        <v>18576</v>
      </c>
    </row>
    <row r="52" spans="2:20" x14ac:dyDescent="0.2">
      <c r="B52">
        <v>7</v>
      </c>
      <c r="C52">
        <v>785536</v>
      </c>
      <c r="D52">
        <v>0</v>
      </c>
      <c r="E52">
        <v>0</v>
      </c>
      <c r="F52" t="s">
        <v>21</v>
      </c>
      <c r="G52">
        <v>71</v>
      </c>
      <c r="H52">
        <v>71.540000000000006</v>
      </c>
      <c r="I52">
        <v>73</v>
      </c>
      <c r="J52">
        <v>12.61</v>
      </c>
      <c r="K52">
        <v>159.11000000000001</v>
      </c>
      <c r="L52">
        <v>546</v>
      </c>
      <c r="M52">
        <v>42</v>
      </c>
      <c r="N52">
        <v>0.77</v>
      </c>
      <c r="O52">
        <v>10980</v>
      </c>
      <c r="P52">
        <v>572</v>
      </c>
      <c r="Q52">
        <v>1163</v>
      </c>
      <c r="R52">
        <v>122</v>
      </c>
      <c r="S52">
        <v>90</v>
      </c>
      <c r="T52">
        <v>10980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zoomScale="115" workbookViewId="0">
      <selection activeCell="H3" sqref="H3"/>
    </sheetView>
  </sheetViews>
  <sheetFormatPr baseColWidth="10" defaultRowHeight="16" x14ac:dyDescent="0.2"/>
  <cols>
    <col min="6" max="6" width="15.83203125" customWidth="1"/>
    <col min="7" max="7" width="17.33203125" customWidth="1"/>
  </cols>
  <sheetData>
    <row r="2" spans="1:8" x14ac:dyDescent="0.2">
      <c r="A2" s="1"/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s="1" t="s">
        <v>74</v>
      </c>
      <c r="B3" t="s">
        <v>20</v>
      </c>
      <c r="C3">
        <v>3010906</v>
      </c>
      <c r="D3">
        <v>7920</v>
      </c>
      <c r="F3">
        <f>C3-$C$53/$D$53*D3</f>
        <v>2444289.8688524589</v>
      </c>
      <c r="G3">
        <f>F3/$F$3</f>
        <v>1</v>
      </c>
      <c r="H3">
        <f>1-G3</f>
        <v>0</v>
      </c>
    </row>
    <row r="4" spans="1:8" x14ac:dyDescent="0.2">
      <c r="A4" s="1"/>
      <c r="B4" t="s">
        <v>22</v>
      </c>
      <c r="C4">
        <v>2182570</v>
      </c>
      <c r="D4">
        <v>7920</v>
      </c>
      <c r="F4">
        <f t="shared" ref="F4:F53" si="0">C4-$C$53/$D$53*D4</f>
        <v>1615953.8688524589</v>
      </c>
      <c r="G4">
        <f t="shared" ref="G4:G14" si="1">F4/$F$3</f>
        <v>0.66111384310205168</v>
      </c>
      <c r="H4">
        <f t="shared" ref="H4:H52" si="2">1-G4</f>
        <v>0.33888615689794832</v>
      </c>
    </row>
    <row r="5" spans="1:8" x14ac:dyDescent="0.2">
      <c r="A5" s="1"/>
      <c r="B5" t="s">
        <v>23</v>
      </c>
      <c r="C5">
        <v>1894357</v>
      </c>
      <c r="D5">
        <v>7920</v>
      </c>
      <c r="F5">
        <f t="shared" si="0"/>
        <v>1327740.8688524589</v>
      </c>
      <c r="G5">
        <f t="shared" si="1"/>
        <v>0.54320106865058704</v>
      </c>
      <c r="H5">
        <f t="shared" si="2"/>
        <v>0.45679893134941296</v>
      </c>
    </row>
    <row r="6" spans="1:8" x14ac:dyDescent="0.2">
      <c r="A6" s="1"/>
      <c r="B6" t="s">
        <v>24</v>
      </c>
      <c r="C6">
        <v>1673272</v>
      </c>
      <c r="D6">
        <v>7920</v>
      </c>
      <c r="F6">
        <f t="shared" si="0"/>
        <v>1106655.8688524589</v>
      </c>
      <c r="G6">
        <f t="shared" si="1"/>
        <v>0.45275148539236465</v>
      </c>
      <c r="H6">
        <f t="shared" si="2"/>
        <v>0.54724851460763535</v>
      </c>
    </row>
    <row r="7" spans="1:8" x14ac:dyDescent="0.2">
      <c r="A7" s="1"/>
      <c r="B7" t="s">
        <v>25</v>
      </c>
      <c r="C7">
        <v>1440486</v>
      </c>
      <c r="D7">
        <v>7920</v>
      </c>
      <c r="F7">
        <f t="shared" si="0"/>
        <v>873869.86885245901</v>
      </c>
      <c r="G7">
        <f t="shared" si="1"/>
        <v>0.35751482669390677</v>
      </c>
      <c r="H7">
        <f t="shared" si="2"/>
        <v>0.64248517330609323</v>
      </c>
    </row>
    <row r="8" spans="1:8" x14ac:dyDescent="0.2">
      <c r="A8" s="1"/>
      <c r="B8" t="s">
        <v>26</v>
      </c>
      <c r="C8">
        <v>1286427</v>
      </c>
      <c r="D8">
        <v>7920</v>
      </c>
      <c r="F8">
        <f t="shared" si="0"/>
        <v>719810.86885245901</v>
      </c>
      <c r="G8">
        <f t="shared" si="1"/>
        <v>0.2944867047173888</v>
      </c>
      <c r="H8">
        <f t="shared" si="2"/>
        <v>0.7055132952826112</v>
      </c>
    </row>
    <row r="9" spans="1:8" x14ac:dyDescent="0.2">
      <c r="A9" s="1"/>
      <c r="B9" t="s">
        <v>27</v>
      </c>
      <c r="C9">
        <v>1324446</v>
      </c>
      <c r="D9">
        <v>7920</v>
      </c>
      <c r="F9">
        <f t="shared" si="0"/>
        <v>757829.86885245901</v>
      </c>
      <c r="G9">
        <f t="shared" si="1"/>
        <v>0.31004091556794111</v>
      </c>
      <c r="H9">
        <f t="shared" si="2"/>
        <v>0.68995908443205889</v>
      </c>
    </row>
    <row r="10" spans="1:8" x14ac:dyDescent="0.2">
      <c r="A10" s="1"/>
      <c r="B10" t="s">
        <v>28</v>
      </c>
      <c r="C10">
        <v>1067751</v>
      </c>
      <c r="D10">
        <v>7920</v>
      </c>
      <c r="F10">
        <f t="shared" si="0"/>
        <v>501134.86885245901</v>
      </c>
      <c r="G10">
        <f t="shared" si="1"/>
        <v>0.20502268378166252</v>
      </c>
      <c r="H10">
        <f t="shared" si="2"/>
        <v>0.79497731621833745</v>
      </c>
    </row>
    <row r="11" spans="1:8" x14ac:dyDescent="0.2">
      <c r="A11" s="1"/>
      <c r="B11" t="s">
        <v>29</v>
      </c>
      <c r="C11">
        <v>895871</v>
      </c>
      <c r="D11">
        <v>7920</v>
      </c>
      <c r="F11">
        <f t="shared" si="0"/>
        <v>329254.86885245901</v>
      </c>
      <c r="G11">
        <f t="shared" si="1"/>
        <v>0.13470369167263987</v>
      </c>
      <c r="H11">
        <f t="shared" si="2"/>
        <v>0.86529630832736015</v>
      </c>
    </row>
    <row r="12" spans="1:8" x14ac:dyDescent="0.2">
      <c r="A12" s="1"/>
      <c r="B12" t="s">
        <v>30</v>
      </c>
      <c r="C12">
        <v>862175</v>
      </c>
      <c r="D12">
        <v>7920</v>
      </c>
      <c r="F12">
        <f t="shared" si="0"/>
        <v>295558.86885245901</v>
      </c>
      <c r="G12">
        <f t="shared" si="1"/>
        <v>0.1209180926610875</v>
      </c>
      <c r="H12">
        <f t="shared" si="2"/>
        <v>0.87908190733891245</v>
      </c>
    </row>
    <row r="13" spans="1:8" x14ac:dyDescent="0.2">
      <c r="A13" s="1" t="s">
        <v>75</v>
      </c>
      <c r="B13" t="s">
        <v>31</v>
      </c>
      <c r="C13">
        <v>2736581</v>
      </c>
      <c r="D13">
        <v>8253</v>
      </c>
      <c r="F13">
        <f t="shared" si="0"/>
        <v>2146141.236065574</v>
      </c>
      <c r="G13">
        <f>F13/$F$13</f>
        <v>1</v>
      </c>
      <c r="H13">
        <f t="shared" si="2"/>
        <v>0</v>
      </c>
    </row>
    <row r="14" spans="1:8" x14ac:dyDescent="0.2">
      <c r="A14" s="1"/>
      <c r="B14" t="s">
        <v>32</v>
      </c>
      <c r="C14">
        <v>2182235</v>
      </c>
      <c r="D14">
        <v>8316</v>
      </c>
      <c r="F14">
        <f t="shared" si="0"/>
        <v>1587288.062295082</v>
      </c>
      <c r="G14">
        <f t="shared" ref="G14:G24" si="3">F14/$F$13</f>
        <v>0.73960093381598091</v>
      </c>
      <c r="H14">
        <f t="shared" si="2"/>
        <v>0.26039906618401909</v>
      </c>
    </row>
    <row r="15" spans="1:8" x14ac:dyDescent="0.2">
      <c r="A15" s="1"/>
      <c r="B15" t="s">
        <v>33</v>
      </c>
      <c r="C15">
        <v>1928257</v>
      </c>
      <c r="D15">
        <v>8253</v>
      </c>
      <c r="F15">
        <f t="shared" si="0"/>
        <v>1337817.2360655738</v>
      </c>
      <c r="G15">
        <f t="shared" si="3"/>
        <v>0.62335936404546011</v>
      </c>
      <c r="H15">
        <f t="shared" si="2"/>
        <v>0.37664063595453989</v>
      </c>
    </row>
    <row r="16" spans="1:8" x14ac:dyDescent="0.2">
      <c r="A16" s="1"/>
      <c r="B16" t="s">
        <v>34</v>
      </c>
      <c r="C16">
        <v>1718484</v>
      </c>
      <c r="D16">
        <v>8316</v>
      </c>
      <c r="F16">
        <f t="shared" si="0"/>
        <v>1123537.062295082</v>
      </c>
      <c r="G16">
        <f t="shared" si="3"/>
        <v>0.52351496882600934</v>
      </c>
      <c r="H16">
        <f t="shared" si="2"/>
        <v>0.47648503117399066</v>
      </c>
    </row>
    <row r="17" spans="1:8" x14ac:dyDescent="0.2">
      <c r="A17" s="1"/>
      <c r="B17" t="s">
        <v>35</v>
      </c>
      <c r="C17">
        <v>1450761</v>
      </c>
      <c r="D17">
        <v>8253</v>
      </c>
      <c r="F17">
        <f t="shared" si="0"/>
        <v>860321.23606557376</v>
      </c>
      <c r="G17">
        <f t="shared" si="3"/>
        <v>0.40086888113792674</v>
      </c>
      <c r="H17">
        <f t="shared" si="2"/>
        <v>0.59913111886207326</v>
      </c>
    </row>
    <row r="18" spans="1:8" x14ac:dyDescent="0.2">
      <c r="A18" s="1"/>
      <c r="B18" t="s">
        <v>36</v>
      </c>
      <c r="C18">
        <v>1253333</v>
      </c>
      <c r="D18">
        <v>8253</v>
      </c>
      <c r="F18">
        <f t="shared" si="0"/>
        <v>662893.23606557376</v>
      </c>
      <c r="G18">
        <f t="shared" si="3"/>
        <v>0.30887679940432378</v>
      </c>
      <c r="H18">
        <f t="shared" si="2"/>
        <v>0.69112320059567622</v>
      </c>
    </row>
    <row r="19" spans="1:8" x14ac:dyDescent="0.2">
      <c r="A19" s="1"/>
      <c r="B19" t="s">
        <v>37</v>
      </c>
      <c r="C19">
        <v>1300599</v>
      </c>
      <c r="D19">
        <v>8316</v>
      </c>
      <c r="F19">
        <f t="shared" si="0"/>
        <v>705652.06229508203</v>
      </c>
      <c r="G19">
        <f t="shared" si="3"/>
        <v>0.32880038388746624</v>
      </c>
      <c r="H19">
        <f t="shared" si="2"/>
        <v>0.67119961611253376</v>
      </c>
    </row>
    <row r="20" spans="1:8" x14ac:dyDescent="0.2">
      <c r="A20" s="1"/>
      <c r="B20" t="s">
        <v>38</v>
      </c>
      <c r="C20">
        <v>1029391</v>
      </c>
      <c r="D20">
        <v>8253</v>
      </c>
      <c r="F20">
        <f t="shared" si="0"/>
        <v>438951.23606557376</v>
      </c>
      <c r="G20">
        <f t="shared" si="3"/>
        <v>0.20453045153276292</v>
      </c>
      <c r="H20">
        <f t="shared" si="2"/>
        <v>0.79546954846723705</v>
      </c>
    </row>
    <row r="21" spans="1:8" x14ac:dyDescent="0.2">
      <c r="A21" s="1"/>
      <c r="B21" t="s">
        <v>39</v>
      </c>
      <c r="C21">
        <v>889978</v>
      </c>
      <c r="D21">
        <v>8316</v>
      </c>
      <c r="F21">
        <f t="shared" si="0"/>
        <v>295031.06229508203</v>
      </c>
      <c r="G21">
        <f t="shared" si="3"/>
        <v>0.13747047833438467</v>
      </c>
      <c r="H21">
        <f t="shared" si="2"/>
        <v>0.86252952166561536</v>
      </c>
    </row>
    <row r="22" spans="1:8" x14ac:dyDescent="0.2">
      <c r="A22" s="1"/>
      <c r="B22" t="s">
        <v>40</v>
      </c>
      <c r="C22">
        <v>864269</v>
      </c>
      <c r="D22">
        <v>8253</v>
      </c>
      <c r="F22">
        <f t="shared" si="0"/>
        <v>273829.23606557376</v>
      </c>
      <c r="G22">
        <f t="shared" si="3"/>
        <v>0.12759143315636245</v>
      </c>
      <c r="H22">
        <f t="shared" si="2"/>
        <v>0.87240856684363755</v>
      </c>
    </row>
    <row r="23" spans="1:8" x14ac:dyDescent="0.2">
      <c r="A23" s="1" t="s">
        <v>76</v>
      </c>
      <c r="B23" t="s">
        <v>41</v>
      </c>
      <c r="C23">
        <v>1911818</v>
      </c>
      <c r="D23">
        <v>8316</v>
      </c>
      <c r="F23">
        <f t="shared" si="0"/>
        <v>1316871.062295082</v>
      </c>
      <c r="G23">
        <f>F23/$F$23</f>
        <v>1</v>
      </c>
      <c r="H23">
        <f t="shared" si="2"/>
        <v>0</v>
      </c>
    </row>
    <row r="24" spans="1:8" x14ac:dyDescent="0.2">
      <c r="A24" s="1"/>
      <c r="B24" t="s">
        <v>42</v>
      </c>
      <c r="C24">
        <v>1685398</v>
      </c>
      <c r="D24">
        <v>8379</v>
      </c>
      <c r="F24">
        <f t="shared" si="0"/>
        <v>1085943.8885245901</v>
      </c>
      <c r="G24">
        <f t="shared" ref="G24:G33" si="4">F24/$F$23</f>
        <v>0.8246394955569718</v>
      </c>
      <c r="H24">
        <f t="shared" si="2"/>
        <v>0.1753605044430282</v>
      </c>
    </row>
    <row r="25" spans="1:8" x14ac:dyDescent="0.2">
      <c r="A25" s="1"/>
      <c r="B25" t="s">
        <v>43</v>
      </c>
      <c r="C25">
        <v>1536960</v>
      </c>
      <c r="D25">
        <v>8316</v>
      </c>
      <c r="F25">
        <f t="shared" si="0"/>
        <v>942013.06229508203</v>
      </c>
      <c r="G25">
        <f t="shared" si="4"/>
        <v>0.71534191103972899</v>
      </c>
      <c r="H25">
        <f t="shared" si="2"/>
        <v>0.28465808896027101</v>
      </c>
    </row>
    <row r="26" spans="1:8" x14ac:dyDescent="0.2">
      <c r="A26" s="1"/>
      <c r="B26" t="s">
        <v>44</v>
      </c>
      <c r="C26">
        <v>1404248</v>
      </c>
      <c r="D26">
        <v>8316</v>
      </c>
      <c r="F26">
        <f t="shared" si="0"/>
        <v>809301.06229508203</v>
      </c>
      <c r="G26">
        <f t="shared" si="4"/>
        <v>0.61456363152563176</v>
      </c>
      <c r="H26">
        <f t="shared" si="2"/>
        <v>0.38543636847436824</v>
      </c>
    </row>
    <row r="27" spans="1:8" x14ac:dyDescent="0.2">
      <c r="A27" s="1"/>
      <c r="B27" t="s">
        <v>45</v>
      </c>
      <c r="C27">
        <v>1234054</v>
      </c>
      <c r="D27">
        <v>8379</v>
      </c>
      <c r="F27">
        <f t="shared" si="0"/>
        <v>634599.88852459018</v>
      </c>
      <c r="G27">
        <f t="shared" si="4"/>
        <v>0.481899790112018</v>
      </c>
      <c r="H27">
        <f t="shared" si="2"/>
        <v>0.518100209887982</v>
      </c>
    </row>
    <row r="28" spans="1:8" x14ac:dyDescent="0.2">
      <c r="A28" s="1"/>
      <c r="B28" t="s">
        <v>46</v>
      </c>
      <c r="C28">
        <v>1102999</v>
      </c>
      <c r="D28">
        <v>8316</v>
      </c>
      <c r="F28">
        <f t="shared" si="0"/>
        <v>508052.06229508203</v>
      </c>
      <c r="G28">
        <f t="shared" si="4"/>
        <v>0.38580243490933258</v>
      </c>
      <c r="H28">
        <f t="shared" si="2"/>
        <v>0.61419756509066747</v>
      </c>
    </row>
    <row r="29" spans="1:8" x14ac:dyDescent="0.2">
      <c r="A29" s="1"/>
      <c r="B29" t="s">
        <v>47</v>
      </c>
      <c r="C29">
        <v>1124398</v>
      </c>
      <c r="D29">
        <v>8316</v>
      </c>
      <c r="F29">
        <f t="shared" si="0"/>
        <v>529451.06229508203</v>
      </c>
      <c r="G29">
        <f t="shared" si="4"/>
        <v>0.40205231738659286</v>
      </c>
      <c r="H29">
        <f t="shared" si="2"/>
        <v>0.59794768261340714</v>
      </c>
    </row>
    <row r="30" spans="1:8" x14ac:dyDescent="0.2">
      <c r="A30" s="1"/>
      <c r="B30" t="s">
        <v>48</v>
      </c>
      <c r="C30">
        <v>959306</v>
      </c>
      <c r="D30">
        <v>8316</v>
      </c>
      <c r="F30">
        <f t="shared" si="0"/>
        <v>364359.06229508203</v>
      </c>
      <c r="G30">
        <f t="shared" si="4"/>
        <v>0.27668544987241667</v>
      </c>
      <c r="H30">
        <f t="shared" si="2"/>
        <v>0.72331455012758328</v>
      </c>
    </row>
    <row r="31" spans="1:8" x14ac:dyDescent="0.2">
      <c r="A31" s="1"/>
      <c r="B31" t="s">
        <v>49</v>
      </c>
      <c r="C31">
        <v>864146</v>
      </c>
      <c r="D31">
        <v>8379</v>
      </c>
      <c r="F31">
        <f t="shared" si="0"/>
        <v>264691.88852459018</v>
      </c>
      <c r="G31">
        <f t="shared" si="4"/>
        <v>0.20100061129999872</v>
      </c>
      <c r="H31">
        <f t="shared" si="2"/>
        <v>0.79899938870000131</v>
      </c>
    </row>
    <row r="32" spans="1:8" x14ac:dyDescent="0.2">
      <c r="A32" s="1"/>
      <c r="B32" t="s">
        <v>50</v>
      </c>
      <c r="C32">
        <v>849278</v>
      </c>
      <c r="D32">
        <v>8316</v>
      </c>
      <c r="F32">
        <f t="shared" si="0"/>
        <v>254331.06229508203</v>
      </c>
      <c r="G32">
        <f t="shared" si="4"/>
        <v>0.19313285072255007</v>
      </c>
      <c r="H32">
        <f t="shared" si="2"/>
        <v>0.80686714927744996</v>
      </c>
    </row>
    <row r="33" spans="1:8" x14ac:dyDescent="0.2">
      <c r="A33" s="1" t="s">
        <v>77</v>
      </c>
      <c r="B33" t="s">
        <v>51</v>
      </c>
      <c r="C33">
        <v>3465620</v>
      </c>
      <c r="D33">
        <v>13752</v>
      </c>
      <c r="F33">
        <f t="shared" si="0"/>
        <v>2481768.354098361</v>
      </c>
      <c r="G33">
        <f>F33/$F$33</f>
        <v>1</v>
      </c>
      <c r="H33">
        <f t="shared" si="2"/>
        <v>0</v>
      </c>
    </row>
    <row r="34" spans="1:8" x14ac:dyDescent="0.2">
      <c r="A34" s="1"/>
      <c r="B34" t="s">
        <v>52</v>
      </c>
      <c r="C34">
        <v>3164245</v>
      </c>
      <c r="D34">
        <v>13752</v>
      </c>
      <c r="F34">
        <f t="shared" si="0"/>
        <v>2180393.354098361</v>
      </c>
      <c r="G34">
        <f t="shared" ref="G34:G45" si="5">F34/$F$33</f>
        <v>0.87856441174200928</v>
      </c>
      <c r="H34">
        <f t="shared" si="2"/>
        <v>0.12143558825799072</v>
      </c>
    </row>
    <row r="35" spans="1:8" x14ac:dyDescent="0.2">
      <c r="A35" s="1"/>
      <c r="B35" t="s">
        <v>53</v>
      </c>
      <c r="C35">
        <v>2989532</v>
      </c>
      <c r="D35">
        <v>13857</v>
      </c>
      <c r="F35">
        <f t="shared" si="0"/>
        <v>1998168.3978142077</v>
      </c>
      <c r="G35">
        <f t="shared" si="5"/>
        <v>0.80513896251213679</v>
      </c>
      <c r="H35">
        <f t="shared" si="2"/>
        <v>0.19486103748786321</v>
      </c>
    </row>
    <row r="36" spans="1:8" x14ac:dyDescent="0.2">
      <c r="A36" s="1"/>
      <c r="B36" t="s">
        <v>54</v>
      </c>
      <c r="C36">
        <v>2742703</v>
      </c>
      <c r="D36">
        <v>13752</v>
      </c>
      <c r="F36">
        <f t="shared" si="0"/>
        <v>1758851.3540983608</v>
      </c>
      <c r="G36">
        <f t="shared" si="5"/>
        <v>0.70870891362355226</v>
      </c>
      <c r="H36">
        <f t="shared" si="2"/>
        <v>0.29129108637644774</v>
      </c>
    </row>
    <row r="37" spans="1:8" x14ac:dyDescent="0.2">
      <c r="A37" s="1"/>
      <c r="B37" t="s">
        <v>55</v>
      </c>
      <c r="C37">
        <v>2432584</v>
      </c>
      <c r="D37">
        <v>13752</v>
      </c>
      <c r="F37">
        <f t="shared" si="0"/>
        <v>1448732.3540983608</v>
      </c>
      <c r="G37">
        <f t="shared" si="5"/>
        <v>0.58375003118479707</v>
      </c>
      <c r="H37">
        <f t="shared" si="2"/>
        <v>0.41624996881520293</v>
      </c>
    </row>
    <row r="38" spans="1:8" x14ac:dyDescent="0.2">
      <c r="A38" s="1"/>
      <c r="B38" t="s">
        <v>56</v>
      </c>
      <c r="C38">
        <v>2210103</v>
      </c>
      <c r="D38">
        <v>13752</v>
      </c>
      <c r="F38">
        <f t="shared" si="0"/>
        <v>1226251.3540983608</v>
      </c>
      <c r="G38">
        <f t="shared" si="5"/>
        <v>0.49410387237525399</v>
      </c>
      <c r="H38">
        <f t="shared" si="2"/>
        <v>0.50589612762474601</v>
      </c>
    </row>
    <row r="39" spans="1:8" x14ac:dyDescent="0.2">
      <c r="A39" s="1"/>
      <c r="B39" t="s">
        <v>57</v>
      </c>
      <c r="C39">
        <v>2231423</v>
      </c>
      <c r="D39">
        <v>13752</v>
      </c>
      <c r="F39">
        <f t="shared" si="0"/>
        <v>1247571.3540983608</v>
      </c>
      <c r="G39">
        <f t="shared" si="5"/>
        <v>0.50269452104107026</v>
      </c>
      <c r="H39">
        <f t="shared" si="2"/>
        <v>0.49730547895892974</v>
      </c>
    </row>
    <row r="40" spans="1:8" x14ac:dyDescent="0.2">
      <c r="A40" s="1"/>
      <c r="B40" t="s">
        <v>58</v>
      </c>
      <c r="C40">
        <v>1898419</v>
      </c>
      <c r="D40">
        <v>13857</v>
      </c>
      <c r="F40">
        <f t="shared" si="0"/>
        <v>907055.39781420771</v>
      </c>
      <c r="G40">
        <f t="shared" si="5"/>
        <v>0.36548753485244012</v>
      </c>
      <c r="H40">
        <f>1-G40</f>
        <v>0.63451246514755988</v>
      </c>
    </row>
    <row r="41" spans="1:8" x14ac:dyDescent="0.2">
      <c r="A41" s="1"/>
      <c r="B41" t="s">
        <v>59</v>
      </c>
      <c r="C41">
        <v>1570792</v>
      </c>
      <c r="D41">
        <v>13752</v>
      </c>
      <c r="F41">
        <f t="shared" si="0"/>
        <v>586940.35409836075</v>
      </c>
      <c r="G41">
        <f t="shared" si="5"/>
        <v>0.23650086162517742</v>
      </c>
      <c r="H41">
        <f t="shared" si="2"/>
        <v>0.76349913837482264</v>
      </c>
    </row>
    <row r="42" spans="1:8" x14ac:dyDescent="0.2">
      <c r="A42" s="1"/>
      <c r="B42" t="s">
        <v>60</v>
      </c>
      <c r="C42">
        <v>1529042</v>
      </c>
      <c r="D42">
        <v>13752</v>
      </c>
      <c r="F42">
        <f t="shared" si="0"/>
        <v>545190.35409836075</v>
      </c>
      <c r="G42">
        <f t="shared" si="5"/>
        <v>0.21967817955210858</v>
      </c>
      <c r="H42">
        <f t="shared" si="2"/>
        <v>0.78032182044789145</v>
      </c>
    </row>
    <row r="43" spans="1:8" x14ac:dyDescent="0.2">
      <c r="A43" s="1" t="s">
        <v>78</v>
      </c>
      <c r="B43" t="s">
        <v>61</v>
      </c>
      <c r="C43">
        <v>3658416</v>
      </c>
      <c r="D43">
        <v>18576</v>
      </c>
      <c r="F43">
        <f t="shared" si="0"/>
        <v>2329443.6196721313</v>
      </c>
      <c r="G43">
        <f>F43/$F$43</f>
        <v>1</v>
      </c>
      <c r="H43">
        <f t="shared" si="2"/>
        <v>0</v>
      </c>
    </row>
    <row r="44" spans="1:8" x14ac:dyDescent="0.2">
      <c r="A44" s="1"/>
      <c r="B44" t="s">
        <v>62</v>
      </c>
      <c r="C44">
        <v>3598322</v>
      </c>
      <c r="D44">
        <v>18432</v>
      </c>
      <c r="F44">
        <f t="shared" si="0"/>
        <v>2279651.7311475412</v>
      </c>
      <c r="G44">
        <f t="shared" ref="G44:G52" si="6">F44/$F$43</f>
        <v>0.97862498662594877</v>
      </c>
      <c r="H44">
        <f t="shared" si="2"/>
        <v>2.1375013374051233E-2</v>
      </c>
    </row>
    <row r="45" spans="1:8" x14ac:dyDescent="0.2">
      <c r="A45" s="1"/>
      <c r="B45" t="s">
        <v>63</v>
      </c>
      <c r="C45">
        <v>3439247</v>
      </c>
      <c r="D45">
        <v>18576</v>
      </c>
      <c r="F45">
        <f t="shared" si="0"/>
        <v>2110274.6196721313</v>
      </c>
      <c r="G45">
        <f t="shared" si="6"/>
        <v>0.90591358462204463</v>
      </c>
      <c r="H45">
        <f t="shared" si="2"/>
        <v>9.4086415377955368E-2</v>
      </c>
    </row>
    <row r="46" spans="1:8" x14ac:dyDescent="0.2">
      <c r="A46" s="1"/>
      <c r="B46" t="s">
        <v>64</v>
      </c>
      <c r="C46">
        <v>3365874</v>
      </c>
      <c r="D46">
        <v>18576</v>
      </c>
      <c r="F46">
        <f t="shared" si="0"/>
        <v>2036901.6196721313</v>
      </c>
      <c r="G46">
        <f t="shared" si="6"/>
        <v>0.87441550526079048</v>
      </c>
      <c r="H46">
        <f t="shared" si="2"/>
        <v>0.12558449473920952</v>
      </c>
    </row>
    <row r="47" spans="1:8" x14ac:dyDescent="0.2">
      <c r="A47" s="1"/>
      <c r="B47" t="s">
        <v>65</v>
      </c>
      <c r="C47">
        <v>3301718</v>
      </c>
      <c r="D47">
        <v>18576</v>
      </c>
      <c r="F47">
        <f t="shared" si="0"/>
        <v>1972745.6196721313</v>
      </c>
      <c r="G47">
        <f t="shared" si="6"/>
        <v>0.84687416471998356</v>
      </c>
      <c r="H47">
        <f t="shared" si="2"/>
        <v>0.15312583528001644</v>
      </c>
    </row>
    <row r="48" spans="1:8" x14ac:dyDescent="0.2">
      <c r="A48" s="1"/>
      <c r="B48" t="s">
        <v>66</v>
      </c>
      <c r="C48">
        <v>3339474</v>
      </c>
      <c r="D48">
        <v>18432</v>
      </c>
      <c r="F48">
        <f t="shared" si="0"/>
        <v>2020803.7311475412</v>
      </c>
      <c r="G48">
        <f t="shared" si="6"/>
        <v>0.86750489004407372</v>
      </c>
      <c r="H48">
        <f t="shared" si="2"/>
        <v>0.13249510995592628</v>
      </c>
    </row>
    <row r="49" spans="1:8" x14ac:dyDescent="0.2">
      <c r="A49" s="1"/>
      <c r="B49" t="s">
        <v>67</v>
      </c>
      <c r="C49">
        <v>3288358</v>
      </c>
      <c r="D49">
        <v>18576</v>
      </c>
      <c r="F49">
        <f t="shared" si="0"/>
        <v>1959385.6196721313</v>
      </c>
      <c r="G49">
        <f t="shared" si="6"/>
        <v>0.84113888961515815</v>
      </c>
      <c r="H49">
        <f t="shared" si="2"/>
        <v>0.15886111038484185</v>
      </c>
    </row>
    <row r="50" spans="1:8" x14ac:dyDescent="0.2">
      <c r="A50" s="1"/>
      <c r="B50" t="s">
        <v>68</v>
      </c>
      <c r="C50">
        <v>3266848</v>
      </c>
      <c r="D50">
        <v>18576</v>
      </c>
      <c r="F50">
        <f t="shared" si="0"/>
        <v>1937875.6196721313</v>
      </c>
      <c r="G50">
        <f t="shared" si="6"/>
        <v>0.83190492498156576</v>
      </c>
      <c r="H50">
        <f t="shared" si="2"/>
        <v>0.16809507501843424</v>
      </c>
    </row>
    <row r="51" spans="1:8" x14ac:dyDescent="0.2">
      <c r="A51" s="1"/>
      <c r="B51" t="s">
        <v>69</v>
      </c>
      <c r="C51">
        <v>3258346</v>
      </c>
      <c r="D51">
        <v>18432</v>
      </c>
      <c r="F51">
        <f t="shared" si="0"/>
        <v>1939675.7311475412</v>
      </c>
      <c r="G51">
        <f t="shared" si="6"/>
        <v>0.83267768954225652</v>
      </c>
      <c r="H51">
        <f t="shared" si="2"/>
        <v>0.16732231045774348</v>
      </c>
    </row>
    <row r="52" spans="1:8" x14ac:dyDescent="0.2">
      <c r="A52" s="1"/>
      <c r="B52" t="s">
        <v>70</v>
      </c>
      <c r="C52">
        <v>3277321</v>
      </c>
      <c r="D52">
        <v>18576</v>
      </c>
      <c r="F52">
        <f t="shared" si="0"/>
        <v>1948348.6196721313</v>
      </c>
      <c r="G52">
        <f t="shared" si="6"/>
        <v>0.83640084834779604</v>
      </c>
      <c r="H52">
        <f t="shared" si="2"/>
        <v>0.16359915165220396</v>
      </c>
    </row>
    <row r="53" spans="1:8" x14ac:dyDescent="0.2">
      <c r="A53" s="1" t="s">
        <v>79</v>
      </c>
      <c r="B53">
        <v>7</v>
      </c>
      <c r="C53">
        <v>785536</v>
      </c>
      <c r="D53">
        <v>10980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211214 Cy5 ladder EMSA with yWH</vt:lpstr>
      <vt:lpstr>App Fraction 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2021-12-28T23:21:50Z</dcterms:created>
  <dcterms:modified xsi:type="dcterms:W3CDTF">2021-12-28T23:26:16Z</dcterms:modified>
</cp:coreProperties>
</file>